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პროაქტიული 2026 წლის I კვარტალი" sheetId="1" r:id="rId1"/>
  </sheets>
  <calcPr calcId="162913"/>
</workbook>
</file>

<file path=xl/calcChain.xml><?xml version="1.0" encoding="utf-8"?>
<calcChain xmlns="http://schemas.openxmlformats.org/spreadsheetml/2006/main">
  <c r="D21" i="1" l="1"/>
  <c r="D11" i="1"/>
  <c r="D16" i="1"/>
  <c r="D12" i="1"/>
  <c r="D8" i="1"/>
  <c r="D6" i="1"/>
  <c r="D4" i="1"/>
  <c r="D3" i="1"/>
  <c r="D17" i="1"/>
  <c r="H7" i="1"/>
  <c r="H6" i="1"/>
</calcChain>
</file>

<file path=xl/comments1.xml><?xml version="1.0" encoding="utf-8"?>
<comments xmlns="http://schemas.openxmlformats.org/spreadsheetml/2006/main">
  <authors>
    <author>Author</author>
  </authors>
  <commentList>
    <comment ref="E5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 – 17 ოქტომბერს</t>
        </r>
      </text>
    </comment>
  </commentList>
</comments>
</file>

<file path=xl/sharedStrings.xml><?xml version="1.0" encoding="utf-8"?>
<sst xmlns="http://schemas.openxmlformats.org/spreadsheetml/2006/main" count="203" uniqueCount="162">
  <si>
    <t>საქონლის დასახელება</t>
  </si>
  <si>
    <t>მომსახურების დასახელება</t>
  </si>
  <si>
    <t>ხელშეკრულების ღირებულება</t>
  </si>
  <si>
    <t>გადახდილი თანხა</t>
  </si>
  <si>
    <t>ხელშეკრულების ტიპი</t>
  </si>
  <si>
    <t>გამარტ. შესყიდვა</t>
  </si>
  <si>
    <t>კომპანიის დასახელება</t>
  </si>
  <si>
    <t>სს სს სილქნეტი</t>
  </si>
  <si>
    <t>გრაფიკული დიზაინის შექმნის მომსახურების შესყიდვა</t>
  </si>
  <si>
    <t xml:space="preserve">შპს „აუტოტესტ გეორგია“ </t>
  </si>
  <si>
    <t xml:space="preserve">შ.პ.ს ,,საქართველოს დისტრიბუცია და ლოგისტიკა“ </t>
  </si>
  <si>
    <t>ფიქსირებული ელექტრონული საკომუნიკაციო მომსახურებ(ებ)ის და მასთან დაკავშირებული დამატებითი მომსახურებების შესყიდვა</t>
  </si>
  <si>
    <t>კონსოლიდირებული ტენდერი</t>
  </si>
  <si>
    <t>სსიპ - საქართველოს საკანონმდებლო მაცნე (203862622)</t>
  </si>
  <si>
    <t>სს სილქნეტი</t>
  </si>
  <si>
    <t>შპს მაიფონი (205270473)</t>
  </si>
  <si>
    <t>სახელისუფლებო სპეციალური კავშირგაბმულობის სააგენტო (204429494)</t>
  </si>
  <si>
    <t>შპს ახალი ამბები (205075014)</t>
  </si>
  <si>
    <t>შპს “იუ-ჯი-თი”</t>
  </si>
  <si>
    <t>„სსიპ - თბილისის ტრანსპორტისა და ურბანული განვითარების სააგენტო“</t>
  </si>
  <si>
    <t>შპს ინტერპრინტჯორჯია (205232639)</t>
  </si>
  <si>
    <t>პირადობის დამადასტურებელი სამსახურებრივი ბარათები (საშვები)</t>
  </si>
  <si>
    <t>შპს "ფაუნტეინ ჯორჯია"</t>
  </si>
  <si>
    <t>ნორმატიული აქტების გამოქვეყნება</t>
  </si>
  <si>
    <t xml:space="preserve">მობილური სატელეფონო მომსახურება (ფიჭური) </t>
  </si>
  <si>
    <t>ზეთის ფილტრები</t>
  </si>
  <si>
    <t>ავტომანქანის სინთეტიკური ძრავის ზეთი</t>
  </si>
  <si>
    <t>საქმისწარმოების ავტომატიზებული სისტემის (eDocument) მომსახურება</t>
  </si>
  <si>
    <t>საკანონმდებლო მაცნეს სარგებლობის უფლება</t>
  </si>
  <si>
    <t>ინტერნეტმომსახურება</t>
  </si>
  <si>
    <t>სატელემაუწყებლო მომსახურებები</t>
  </si>
  <si>
    <t>სატელეკომუნიკაციო მომსახურება</t>
  </si>
  <si>
    <t>აბონენტის“ სპეცკავშირის
სისტემით - სატელეფონო ან/და ინფორმაციის მიმოცვლის სისტემით (შემდგომში - „ინფორმაციის მიმოცვლის სისტემა - SLP“), დახურულ რეჟიმში საკომუნიკაციო მომსახურება</t>
  </si>
  <si>
    <t>ახალი ამბების სააგენტოების მომსახურებები</t>
  </si>
  <si>
    <t>ავტოტრანსპორტის დაზღვევა</t>
  </si>
  <si>
    <t>ხელშეკ N 2026</t>
  </si>
  <si>
    <t>N 02/5980</t>
  </si>
  <si>
    <t>CMR250165483</t>
  </si>
  <si>
    <t>N01/2026</t>
  </si>
  <si>
    <t>CON220000397-02927</t>
  </si>
  <si>
    <t>N02/2026</t>
  </si>
  <si>
    <t xml:space="preserve">შპს საინფორმაციო კომუნიკაციების სისტემები
</t>
  </si>
  <si>
    <t>NAT250020934</t>
  </si>
  <si>
    <t xml:space="preserve">ადგილობრივი და საერთაშორისო საფოსტო და საკურიერო მომსახურება.
</t>
  </si>
  <si>
    <t>ელექტრონული ტენდერი</t>
  </si>
  <si>
    <t>N03/2026</t>
  </si>
  <si>
    <t>CMR250166564</t>
  </si>
  <si>
    <t>N04/2026</t>
  </si>
  <si>
    <t>CMR250168787</t>
  </si>
  <si>
    <t>N05/2026</t>
  </si>
  <si>
    <t>CMR250166574</t>
  </si>
  <si>
    <t>N06/2026</t>
  </si>
  <si>
    <t>CMR250171582</t>
  </si>
  <si>
    <t>N07/2026</t>
  </si>
  <si>
    <t>CMR250171584</t>
  </si>
  <si>
    <t>N08/2026</t>
  </si>
  <si>
    <t>CMR250168792</t>
  </si>
  <si>
    <t>N09/2026</t>
  </si>
  <si>
    <t>NAT250020932</t>
  </si>
  <si>
    <t>სსიპ "საქართველოს კონკურენციისა და მომხმარებლის დაცვის სააგენტო"-ს ბალანსზე რიცხული 5 (ხუთი) ერთეული სედანის ტიპის ავტომანქანების რეცხვის მომსახურება.</t>
  </si>
  <si>
    <t>N10/2026</t>
  </si>
  <si>
    <t>NAT250020936</t>
  </si>
  <si>
    <t>სხვადასხვა მარკისა და მოდელის ავტოსატრანსპორტო საშუალების ტექნიკური მომსახურება (სათადარიგო ნაწილების/საცხებ-საპოხი მასალის გათვალისწინებით).</t>
  </si>
  <si>
    <t>N11/2026</t>
  </si>
  <si>
    <t>ინდივიდუალური მეწარმე მარიამ იაშვილი</t>
  </si>
  <si>
    <t>CMR250171644</t>
  </si>
  <si>
    <t>N 02/6286</t>
  </si>
  <si>
    <t>CMR250168802</t>
  </si>
  <si>
    <t>N11/2026/1</t>
  </si>
  <si>
    <t xml:space="preserve">შპს „სტრადა მოტორსი“ (ს/ნ 401960286 </t>
  </si>
  <si>
    <t>CMR250173370</t>
  </si>
  <si>
    <t>N12/2026</t>
  </si>
  <si>
    <t>CON250000685-00004</t>
  </si>
  <si>
    <t>N13/2026</t>
  </si>
  <si>
    <t>არანაკლებ 95 ოქტანობის პრემიუმის ტიპის ბენზინი</t>
  </si>
  <si>
    <t>CON250000539-00051</t>
  </si>
  <si>
    <t>N14/2026/1</t>
  </si>
  <si>
    <t>თეგეტა მოტორსი</t>
  </si>
  <si>
    <t>CON250000552-00303</t>
  </si>
  <si>
    <t>N14/2026</t>
  </si>
  <si>
    <t>CON250000552-00302</t>
  </si>
  <si>
    <t>N 02/247</t>
  </si>
  <si>
    <t>CMR260006926</t>
  </si>
  <si>
    <t>N15/2026</t>
  </si>
  <si>
    <t>CMR260006929</t>
  </si>
  <si>
    <t>N16/2026</t>
  </si>
  <si>
    <t>მრავაქლფუნქციური შავ-თეთრი ლაზერული პრინტერი და კარტრიჯები</t>
  </si>
  <si>
    <t>CON250000429-00323   CON250000429-00324</t>
  </si>
  <si>
    <t>N17/2026/1</t>
  </si>
  <si>
    <t>CON250000523-00165</t>
  </si>
  <si>
    <t>N18/2026</t>
  </si>
  <si>
    <t xml:space="preserve">     შპს „პრინტ ჰაბი“</t>
  </si>
  <si>
    <t xml:space="preserve">ღვინის ბოთლის ჩასადები ბრენდირებული ქაღალდის ჩანთების შესყიდვა </t>
  </si>
  <si>
    <t>CMR260006933</t>
  </si>
  <si>
    <t>N19/2026</t>
  </si>
  <si>
    <t>სახელობითი აბრების დამზადება</t>
  </si>
  <si>
    <t>CMR260006934</t>
  </si>
  <si>
    <t>N20/2026</t>
  </si>
  <si>
    <t>CMR260008440</t>
  </si>
  <si>
    <t>N21/2026</t>
  </si>
  <si>
    <t>ბანერის დასამაგრებელი როლეტის მექანიზმის შესყიდვა მონტაჟით</t>
  </si>
  <si>
    <t>CMR260011764</t>
  </si>
  <si>
    <t>N22/2026</t>
  </si>
  <si>
    <t>შპს "ფრანი"</t>
  </si>
  <si>
    <t>ბანერის შესყიდვა</t>
  </si>
  <si>
    <t>CMR260011769</t>
  </si>
  <si>
    <t>N23/2026</t>
  </si>
  <si>
    <t>შპს ფავორიტი სტილი</t>
  </si>
  <si>
    <t>საინფორმაციო ბუკლეტების შესყიდვა</t>
  </si>
  <si>
    <t>CMR260017424</t>
  </si>
  <si>
    <t>N24/2026</t>
  </si>
  <si>
    <t>CMR260018624</t>
  </si>
  <si>
    <t>როლეტის რემონტის და ტექნიკური მომსახურების (პულტის შეცვლა) სახელმწიფო შესყიდვა</t>
  </si>
  <si>
    <t>N25/2026</t>
  </si>
  <si>
    <t>სავიზიტო ბარათების დამზადება</t>
  </si>
  <si>
    <t>CMR260022289</t>
  </si>
  <si>
    <t>N26/2026</t>
  </si>
  <si>
    <t>CMR260024803</t>
  </si>
  <si>
    <t>ავტომობილების ტექ-ინსპექტირება</t>
  </si>
  <si>
    <t>N27/2026</t>
  </si>
  <si>
    <t xml:space="preserve">შპს „ნიუპრინტი“ </t>
  </si>
  <si>
    <t>ფოტოელემენტის შესყიდვა, თანმდევი მომსახურებით</t>
  </si>
  <si>
    <t>CMR260024821</t>
  </si>
  <si>
    <t>N28/2026</t>
  </si>
  <si>
    <t>CMR260028609</t>
  </si>
  <si>
    <t>N29/2026</t>
  </si>
  <si>
    <t>ქართული ტრადიციული ნუგბარის შესყიდვა</t>
  </si>
  <si>
    <t>CMR260033019</t>
  </si>
  <si>
    <t>N30/2026</t>
  </si>
  <si>
    <t xml:space="preserve">შპს „ნიდო“ </t>
  </si>
  <si>
    <t>CMR260033024</t>
  </si>
  <si>
    <t>N31/2026</t>
  </si>
  <si>
    <t xml:space="preserve">შპს „ადელაინი“ </t>
  </si>
  <si>
    <t>ფერადი ორიგინალი კარტრიჯების და გარე დისკის წამკითხველი/ჩამწერების სახელმწიფო შესყიდვა</t>
  </si>
  <si>
    <t>CMR260033029</t>
  </si>
  <si>
    <t>N32/2026</t>
  </si>
  <si>
    <t xml:space="preserve">ინდივიდუალური მეწარმე გიორგი სტურუა </t>
  </si>
  <si>
    <t>CMR260033032</t>
  </si>
  <si>
    <t>N33/2026</t>
  </si>
  <si>
    <t xml:space="preserve">არაგაზირებული მინერალური
წყალი მთის - პეტი 0.5 ლიტ.
</t>
  </si>
  <si>
    <t>CMR260036838</t>
  </si>
  <si>
    <t>N34/2026</t>
  </si>
  <si>
    <t xml:space="preserve">გაზირებული
მინერალური წყალი
კობი - 0.5 ლიტ.
</t>
  </si>
  <si>
    <t>CMR260036841</t>
  </si>
  <si>
    <t>რეგისტრაციის ნომერი</t>
  </si>
  <si>
    <t>განსაზღვრული წლოვანების ავტოსატრანსპორტო საშუალებები</t>
  </si>
  <si>
    <t>2026 წლის 9-16 მარტს დაგეგმილი მომხმარებლის დაცვის IV საერთაშორისო კვირეულის ჩატარების ფარგლებში საინფორმაციო ბროშურების/ბუკლეტების, QR კოდის, ბანერის და სტიკერების სახელმწიფო შესყიდვა</t>
  </si>
  <si>
    <t>შპს "ინვესკო ქორფ"</t>
  </si>
  <si>
    <t>სტანდარტული დესკტოპ კომპიუტერების კომპლექტი</t>
  </si>
  <si>
    <t>ზონალური პარკირების ადგილებით სარგებლობის უფლების სახელმწიფო შესყიდვა</t>
  </si>
  <si>
    <t xml:space="preserve">სსიპ „საქართველოს კონკურენციისა და მომხმარებლის დაცვის სააგენტოს“ სამუშაო ვიზიტების ფარგლებში გადასაცემი ქართული თემატიკის საჩუქრების სახელმწიფო შესყიდვა. </t>
  </si>
  <si>
    <t>შპს "დიო"</t>
  </si>
  <si>
    <t>შპს "ბადაგი"</t>
  </si>
  <si>
    <t>სს "კოკა-კოლა ბოთლერს ჯორჯია"</t>
  </si>
  <si>
    <t>სსიპ – საქართველოს კონკურენციისა და მომხმარებლის დაცვის სააგენტოს (შემდგომში „სააგენტო“) საჭიროებებიდან გამომდინარე, სააგენტოსთვის ფორუმების (კონფერენციების) მართვის ელექტრონული სისტემის ვებგვერდის შექმნისა და სააგენტოს ოფიციალურ ვებგვერდზე (https://competition.gov.ge/) განთავსებული ონლაინ ლექსიკონის რედიზაინის შემუშავების დეველოპერული მომსახურების შესყიდვა</t>
  </si>
  <si>
    <t>შპს "მაგთიკომი" (205390487)</t>
  </si>
  <si>
    <t>შპს "მაგთიკომი"(205390487)</t>
  </si>
  <si>
    <t>სსიპ "საფინანსო ანალიტიკური სამსახური" (204577813)</t>
  </si>
  <si>
    <t>შპს "მაქსსერვისი"</t>
  </si>
  <si>
    <t>სს "რისკების მართვისა და სადაზღვევო კომპანია გლობალ ბენეფიტს ჯორჯია"</t>
  </si>
  <si>
    <t>შპს "რომპეტროლ საქართველო"</t>
  </si>
  <si>
    <t>შპს "დაზგა"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</si>
</sst>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Sylfaen"/>
      <family val="1"/>
    </font>
    <font>
      <sz val="9"/>
      <name val="Sylfaen"/>
      <family val="1"/>
    </font>
    <font>
      <sz val="11"/>
      <name val="Calibri"/>
      <family val="2"/>
    </font>
    <font>
      <sz val="10"/>
      <color indexed="8"/>
      <name val="Sylfae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Sylfaen"/>
      <family val="1"/>
    </font>
    <font>
      <b/>
      <sz val="9"/>
      <name val="Sylfaen"/>
      <family val="1"/>
    </font>
    <font>
      <b/>
      <sz val="10"/>
      <name val="Sylfaen"/>
      <family val="1"/>
    </font>
    <font>
      <sz val="10"/>
      <name val="Calibri"/>
      <family val="2"/>
    </font>
    <font>
      <sz val="10"/>
      <color rgb="FFFF0000"/>
      <name val="Sylfaen"/>
      <family val="1"/>
    </font>
    <font>
      <sz val="10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3" borderId="0" xfId="0" applyFont="1" applyFill="1"/>
    <xf numFmtId="0" fontId="2" fillId="0" borderId="0" xfId="0" applyFont="1"/>
    <xf numFmtId="0" fontId="2" fillId="2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 applyProtection="1">
      <alignment vertic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horizontal="center"/>
    </xf>
    <xf numFmtId="0" fontId="8" fillId="0" borderId="2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/>
    </xf>
    <xf numFmtId="0" fontId="8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N128"/>
  <sheetViews>
    <sheetView tabSelected="1" topLeftCell="A16" zoomScaleNormal="100" workbookViewId="0">
      <selection activeCell="C19" sqref="C19"/>
    </sheetView>
  </sheetViews>
  <sheetFormatPr defaultRowHeight="15" x14ac:dyDescent="0.25"/>
  <cols>
    <col min="1" max="1" width="11" style="8" customWidth="1"/>
    <col min="2" max="2" width="21.85546875" style="5" customWidth="1"/>
    <col min="3" max="3" width="43.28515625" style="6" customWidth="1"/>
    <col min="4" max="4" width="14" style="24" customWidth="1"/>
    <col min="5" max="5" width="38.140625" style="6" customWidth="1"/>
    <col min="6" max="6" width="19.5703125" style="5" customWidth="1"/>
    <col min="7" max="7" width="20.28515625" style="5" customWidth="1"/>
    <col min="8" max="8" width="17.42578125" style="5" customWidth="1"/>
    <col min="9" max="92" width="9.140625" style="1"/>
    <col min="93" max="16384" width="9.140625" style="2"/>
  </cols>
  <sheetData>
    <row r="1" spans="1:92" ht="41.25" customHeight="1" x14ac:dyDescent="0.25">
      <c r="A1" s="32" t="s">
        <v>35</v>
      </c>
      <c r="B1" s="21" t="s">
        <v>6</v>
      </c>
      <c r="C1" s="21" t="s">
        <v>0</v>
      </c>
      <c r="D1" s="21" t="s">
        <v>3</v>
      </c>
      <c r="E1" s="21" t="s">
        <v>1</v>
      </c>
      <c r="F1" s="21" t="s">
        <v>4</v>
      </c>
      <c r="G1" s="21" t="s">
        <v>144</v>
      </c>
      <c r="H1" s="21" t="s">
        <v>2</v>
      </c>
    </row>
    <row r="2" spans="1:92" s="3" customFormat="1" ht="60" x14ac:dyDescent="0.3">
      <c r="A2" s="33" t="s">
        <v>36</v>
      </c>
      <c r="B2" s="9" t="s">
        <v>157</v>
      </c>
      <c r="C2" s="34"/>
      <c r="D2" s="9">
        <v>2730.6</v>
      </c>
      <c r="E2" s="9" t="s">
        <v>27</v>
      </c>
      <c r="F2" s="9" t="s">
        <v>5</v>
      </c>
      <c r="G2" s="9" t="s">
        <v>37</v>
      </c>
      <c r="H2" s="9">
        <v>13000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</row>
    <row r="3" spans="1:92" s="3" customFormat="1" ht="36" customHeight="1" x14ac:dyDescent="0.25">
      <c r="A3" s="33" t="s">
        <v>38</v>
      </c>
      <c r="B3" s="9" t="s">
        <v>156</v>
      </c>
      <c r="C3" s="14"/>
      <c r="D3" s="22">
        <f>473.31+480.74+480.74</f>
        <v>1434.79</v>
      </c>
      <c r="E3" s="9" t="s">
        <v>24</v>
      </c>
      <c r="F3" s="9" t="s">
        <v>12</v>
      </c>
      <c r="G3" s="9" t="s">
        <v>39</v>
      </c>
      <c r="H3" s="9">
        <v>10000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</row>
    <row r="4" spans="1:92" s="3" customFormat="1" ht="54" customHeight="1" x14ac:dyDescent="0.25">
      <c r="A4" s="33" t="s">
        <v>40</v>
      </c>
      <c r="B4" s="9" t="s">
        <v>41</v>
      </c>
      <c r="C4" s="9"/>
      <c r="D4" s="9">
        <f>9567+4041</f>
        <v>13608</v>
      </c>
      <c r="E4" s="9" t="s">
        <v>43</v>
      </c>
      <c r="F4" s="9" t="s">
        <v>44</v>
      </c>
      <c r="G4" s="9" t="s">
        <v>42</v>
      </c>
      <c r="H4" s="9">
        <v>66725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</row>
    <row r="5" spans="1:92" s="3" customFormat="1" ht="90" x14ac:dyDescent="0.3">
      <c r="A5" s="33" t="s">
        <v>45</v>
      </c>
      <c r="B5" s="9" t="s">
        <v>16</v>
      </c>
      <c r="C5" s="34"/>
      <c r="D5" s="9">
        <v>212.4</v>
      </c>
      <c r="E5" s="9" t="s">
        <v>32</v>
      </c>
      <c r="F5" s="9" t="s">
        <v>5</v>
      </c>
      <c r="G5" s="9" t="s">
        <v>46</v>
      </c>
      <c r="H5" s="9">
        <v>1000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</row>
    <row r="6" spans="1:92" s="3" customFormat="1" ht="30" x14ac:dyDescent="0.3">
      <c r="A6" s="33" t="s">
        <v>47</v>
      </c>
      <c r="B6" s="9" t="s">
        <v>155</v>
      </c>
      <c r="C6" s="34"/>
      <c r="D6" s="23">
        <f>490+490+490</f>
        <v>1470</v>
      </c>
      <c r="E6" s="9" t="s">
        <v>29</v>
      </c>
      <c r="F6" s="9" t="s">
        <v>5</v>
      </c>
      <c r="G6" s="9" t="s">
        <v>48</v>
      </c>
      <c r="H6" s="9">
        <f>12*490</f>
        <v>5880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</row>
    <row r="7" spans="1:92" ht="35.25" customHeight="1" x14ac:dyDescent="0.3">
      <c r="A7" s="33" t="s">
        <v>49</v>
      </c>
      <c r="B7" s="9" t="s">
        <v>17</v>
      </c>
      <c r="C7" s="34"/>
      <c r="D7" s="23">
        <v>2490</v>
      </c>
      <c r="E7" s="9" t="s">
        <v>33</v>
      </c>
      <c r="F7" s="9" t="s">
        <v>5</v>
      </c>
      <c r="G7" s="9" t="s">
        <v>50</v>
      </c>
      <c r="H7" s="9">
        <f>830*12</f>
        <v>9960</v>
      </c>
    </row>
    <row r="8" spans="1:92" ht="60" x14ac:dyDescent="0.25">
      <c r="A8" s="33" t="s">
        <v>51</v>
      </c>
      <c r="B8" s="9" t="s">
        <v>7</v>
      </c>
      <c r="C8" s="9"/>
      <c r="D8" s="9">
        <f>345.34+446.96</f>
        <v>792.3</v>
      </c>
      <c r="E8" s="9" t="s">
        <v>11</v>
      </c>
      <c r="F8" s="9" t="s">
        <v>5</v>
      </c>
      <c r="G8" s="9" t="s">
        <v>52</v>
      </c>
      <c r="H8" s="9">
        <v>4500</v>
      </c>
    </row>
    <row r="9" spans="1:92" ht="45.75" customHeight="1" x14ac:dyDescent="0.3">
      <c r="A9" s="33" t="s">
        <v>53</v>
      </c>
      <c r="B9" s="9" t="s">
        <v>14</v>
      </c>
      <c r="C9" s="20"/>
      <c r="D9" s="23">
        <v>450</v>
      </c>
      <c r="E9" s="9" t="s">
        <v>30</v>
      </c>
      <c r="F9" s="9" t="s">
        <v>5</v>
      </c>
      <c r="G9" s="9" t="s">
        <v>54</v>
      </c>
      <c r="H9" s="9">
        <v>1800</v>
      </c>
    </row>
    <row r="10" spans="1:92" ht="30" customHeight="1" x14ac:dyDescent="0.3">
      <c r="A10" s="33" t="s">
        <v>55</v>
      </c>
      <c r="B10" s="9" t="s">
        <v>15</v>
      </c>
      <c r="C10" s="34"/>
      <c r="D10" s="31">
        <v>48</v>
      </c>
      <c r="E10" s="9" t="s">
        <v>31</v>
      </c>
      <c r="F10" s="25" t="s">
        <v>5</v>
      </c>
      <c r="G10" s="23" t="s">
        <v>56</v>
      </c>
      <c r="H10" s="9">
        <v>600</v>
      </c>
    </row>
    <row r="11" spans="1:92" ht="75" x14ac:dyDescent="0.3">
      <c r="A11" s="33" t="s">
        <v>57</v>
      </c>
      <c r="B11" s="25" t="s">
        <v>147</v>
      </c>
      <c r="C11" s="35"/>
      <c r="D11" s="25">
        <f>437+114</f>
        <v>551</v>
      </c>
      <c r="E11" s="35" t="s">
        <v>59</v>
      </c>
      <c r="F11" s="25" t="s">
        <v>44</v>
      </c>
      <c r="G11" s="9" t="s">
        <v>58</v>
      </c>
      <c r="H11" s="9">
        <v>3040</v>
      </c>
    </row>
    <row r="12" spans="1:92" ht="75" x14ac:dyDescent="0.3">
      <c r="A12" s="33" t="s">
        <v>60</v>
      </c>
      <c r="B12" s="9" t="s">
        <v>158</v>
      </c>
      <c r="C12" s="34"/>
      <c r="D12" s="9">
        <f>145.39+1220.76</f>
        <v>1366.15</v>
      </c>
      <c r="E12" s="9" t="s">
        <v>62</v>
      </c>
      <c r="F12" s="9" t="s">
        <v>44</v>
      </c>
      <c r="G12" s="9" t="s">
        <v>61</v>
      </c>
      <c r="H12" s="9">
        <v>25000</v>
      </c>
    </row>
    <row r="13" spans="1:92" ht="45" x14ac:dyDescent="0.3">
      <c r="A13" s="33" t="s">
        <v>63</v>
      </c>
      <c r="B13" s="9" t="s">
        <v>64</v>
      </c>
      <c r="C13" s="34"/>
      <c r="D13" s="23">
        <v>2450</v>
      </c>
      <c r="E13" s="9" t="s">
        <v>8</v>
      </c>
      <c r="F13" s="9" t="s">
        <v>5</v>
      </c>
      <c r="G13" s="9" t="s">
        <v>65</v>
      </c>
      <c r="H13" s="9">
        <v>9990</v>
      </c>
    </row>
    <row r="14" spans="1:92" ht="45" x14ac:dyDescent="0.25">
      <c r="A14" s="33" t="s">
        <v>66</v>
      </c>
      <c r="B14" s="9" t="s">
        <v>13</v>
      </c>
      <c r="C14" s="9"/>
      <c r="D14" s="9">
        <v>52</v>
      </c>
      <c r="E14" s="9" t="s">
        <v>23</v>
      </c>
      <c r="F14" s="9" t="s">
        <v>5</v>
      </c>
      <c r="G14" s="9" t="s">
        <v>67</v>
      </c>
      <c r="H14" s="9">
        <v>1000</v>
      </c>
    </row>
    <row r="15" spans="1:92" ht="30" x14ac:dyDescent="0.25">
      <c r="A15" s="33" t="s">
        <v>68</v>
      </c>
      <c r="B15" s="9" t="s">
        <v>69</v>
      </c>
      <c r="C15" s="9"/>
      <c r="D15" s="9">
        <v>0</v>
      </c>
      <c r="E15" s="9" t="s">
        <v>145</v>
      </c>
      <c r="F15" s="9" t="s">
        <v>5</v>
      </c>
      <c r="G15" s="9" t="s">
        <v>70</v>
      </c>
      <c r="H15" s="9">
        <v>2000</v>
      </c>
    </row>
    <row r="16" spans="1:92" ht="60" x14ac:dyDescent="0.3">
      <c r="A16" s="33" t="s">
        <v>71</v>
      </c>
      <c r="B16" s="25" t="s">
        <v>159</v>
      </c>
      <c r="C16" s="36"/>
      <c r="D16" s="26">
        <f>160.74+145.18+ 160.74</f>
        <v>466.66</v>
      </c>
      <c r="E16" s="9" t="s">
        <v>34</v>
      </c>
      <c r="F16" s="9" t="s">
        <v>12</v>
      </c>
      <c r="G16" s="28" t="s">
        <v>72</v>
      </c>
      <c r="H16" s="9">
        <v>1892.57</v>
      </c>
    </row>
    <row r="17" spans="1:8" ht="30" x14ac:dyDescent="0.25">
      <c r="A17" s="33" t="s">
        <v>73</v>
      </c>
      <c r="B17" s="9" t="s">
        <v>160</v>
      </c>
      <c r="C17" s="9" t="s">
        <v>74</v>
      </c>
      <c r="D17" s="9">
        <f>1344.13+1318.87+1318.87</f>
        <v>3981.87</v>
      </c>
      <c r="E17" s="9"/>
      <c r="F17" s="9" t="s">
        <v>12</v>
      </c>
      <c r="G17" s="9" t="s">
        <v>75</v>
      </c>
      <c r="H17" s="9">
        <v>29375</v>
      </c>
    </row>
    <row r="18" spans="1:8" ht="30" x14ac:dyDescent="0.3">
      <c r="A18" s="33" t="s">
        <v>76</v>
      </c>
      <c r="B18" s="9" t="s">
        <v>77</v>
      </c>
      <c r="C18" s="9" t="s">
        <v>25</v>
      </c>
      <c r="D18" s="9">
        <v>15.23</v>
      </c>
      <c r="E18" s="36"/>
      <c r="F18" s="9" t="s">
        <v>12</v>
      </c>
      <c r="G18" s="9" t="s">
        <v>78</v>
      </c>
      <c r="H18" s="9">
        <v>380.75</v>
      </c>
    </row>
    <row r="19" spans="1:8" ht="30" x14ac:dyDescent="0.3">
      <c r="A19" s="33" t="s">
        <v>79</v>
      </c>
      <c r="B19" s="9" t="s">
        <v>77</v>
      </c>
      <c r="C19" s="9" t="s">
        <v>26</v>
      </c>
      <c r="D19" s="9">
        <v>94.5</v>
      </c>
      <c r="E19" s="36"/>
      <c r="F19" s="9" t="s">
        <v>12</v>
      </c>
      <c r="G19" s="9" t="s">
        <v>80</v>
      </c>
      <c r="H19" s="28">
        <v>1176</v>
      </c>
    </row>
    <row r="20" spans="1:8" ht="45" x14ac:dyDescent="0.25">
      <c r="A20" s="37" t="s">
        <v>81</v>
      </c>
      <c r="B20" s="27" t="s">
        <v>13</v>
      </c>
      <c r="C20" s="27"/>
      <c r="D20" s="27">
        <v>4000</v>
      </c>
      <c r="E20" s="27" t="s">
        <v>28</v>
      </c>
      <c r="F20" s="27" t="s">
        <v>5</v>
      </c>
      <c r="G20" s="27" t="s">
        <v>82</v>
      </c>
      <c r="H20" s="27">
        <v>4000</v>
      </c>
    </row>
    <row r="21" spans="1:8" ht="45" x14ac:dyDescent="0.25">
      <c r="A21" s="33" t="s">
        <v>83</v>
      </c>
      <c r="B21" s="9" t="s">
        <v>20</v>
      </c>
      <c r="C21" s="9" t="s">
        <v>21</v>
      </c>
      <c r="D21" s="9">
        <f>32+4+8</f>
        <v>44</v>
      </c>
      <c r="E21" s="9"/>
      <c r="F21" s="9" t="s">
        <v>5</v>
      </c>
      <c r="G21" s="9" t="s">
        <v>84</v>
      </c>
      <c r="H21" s="9">
        <v>80</v>
      </c>
    </row>
    <row r="22" spans="1:8" ht="30" x14ac:dyDescent="0.3">
      <c r="A22" s="33" t="s">
        <v>85</v>
      </c>
      <c r="B22" s="38" t="s">
        <v>18</v>
      </c>
      <c r="C22" s="38" t="s">
        <v>86</v>
      </c>
      <c r="D22" s="28">
        <v>13350</v>
      </c>
      <c r="E22" s="39"/>
      <c r="F22" s="38" t="s">
        <v>12</v>
      </c>
      <c r="G22" s="38" t="s">
        <v>87</v>
      </c>
      <c r="H22" s="28">
        <v>13350</v>
      </c>
    </row>
    <row r="23" spans="1:8" ht="30" x14ac:dyDescent="0.3">
      <c r="A23" s="33" t="s">
        <v>88</v>
      </c>
      <c r="B23" s="38" t="s">
        <v>18</v>
      </c>
      <c r="C23" s="38" t="s">
        <v>148</v>
      </c>
      <c r="D23" s="28">
        <v>10200</v>
      </c>
      <c r="E23" s="36"/>
      <c r="F23" s="38" t="s">
        <v>12</v>
      </c>
      <c r="G23" s="28" t="s">
        <v>89</v>
      </c>
      <c r="H23" s="28">
        <v>10200</v>
      </c>
    </row>
    <row r="24" spans="1:8" ht="30" x14ac:dyDescent="0.25">
      <c r="A24" s="40" t="s">
        <v>90</v>
      </c>
      <c r="B24" s="7" t="s">
        <v>91</v>
      </c>
      <c r="C24" s="9" t="s">
        <v>92</v>
      </c>
      <c r="D24" s="28">
        <v>300</v>
      </c>
      <c r="E24" s="25"/>
      <c r="F24" s="9" t="s">
        <v>5</v>
      </c>
      <c r="G24" s="28" t="s">
        <v>93</v>
      </c>
      <c r="H24" s="28">
        <v>300</v>
      </c>
    </row>
    <row r="25" spans="1:8" ht="23.25" customHeight="1" x14ac:dyDescent="0.25">
      <c r="A25" s="40" t="s">
        <v>94</v>
      </c>
      <c r="B25" s="7" t="s">
        <v>161</v>
      </c>
      <c r="D25" s="28">
        <v>240</v>
      </c>
      <c r="E25" s="9" t="s">
        <v>95</v>
      </c>
      <c r="F25" s="9" t="s">
        <v>5</v>
      </c>
      <c r="G25" s="28" t="s">
        <v>96</v>
      </c>
      <c r="H25" s="28">
        <v>365</v>
      </c>
    </row>
    <row r="26" spans="1:8" ht="75" x14ac:dyDescent="0.25">
      <c r="A26" s="40" t="s">
        <v>97</v>
      </c>
      <c r="B26" s="9" t="s">
        <v>19</v>
      </c>
      <c r="C26" s="41"/>
      <c r="D26" s="28">
        <v>4000</v>
      </c>
      <c r="E26" s="9" t="s">
        <v>149</v>
      </c>
      <c r="F26" s="9" t="s">
        <v>5</v>
      </c>
      <c r="G26" s="9" t="s">
        <v>98</v>
      </c>
      <c r="H26" s="28">
        <v>4000</v>
      </c>
    </row>
    <row r="27" spans="1:8" ht="30" x14ac:dyDescent="0.25">
      <c r="A27" s="40" t="s">
        <v>99</v>
      </c>
      <c r="B27" s="9" t="s">
        <v>151</v>
      </c>
      <c r="C27" s="9" t="s">
        <v>100</v>
      </c>
      <c r="D27" s="28">
        <v>690</v>
      </c>
      <c r="E27" s="9"/>
      <c r="F27" s="9" t="s">
        <v>5</v>
      </c>
      <c r="G27" s="9" t="s">
        <v>101</v>
      </c>
      <c r="H27" s="28">
        <v>690</v>
      </c>
    </row>
    <row r="28" spans="1:8" ht="20.25" customHeight="1" x14ac:dyDescent="0.25">
      <c r="A28" s="40" t="s">
        <v>102</v>
      </c>
      <c r="B28" s="9" t="s">
        <v>103</v>
      </c>
      <c r="C28" s="9" t="s">
        <v>104</v>
      </c>
      <c r="D28" s="28">
        <v>95</v>
      </c>
      <c r="E28" s="9"/>
      <c r="F28" s="9" t="s">
        <v>5</v>
      </c>
      <c r="G28" s="9" t="s">
        <v>105</v>
      </c>
      <c r="H28" s="28">
        <v>95</v>
      </c>
    </row>
    <row r="29" spans="1:8" ht="19.5" customHeight="1" x14ac:dyDescent="0.3">
      <c r="A29" s="40" t="s">
        <v>106</v>
      </c>
      <c r="B29" s="9" t="s">
        <v>107</v>
      </c>
      <c r="C29" s="9" t="s">
        <v>108</v>
      </c>
      <c r="D29" s="28">
        <v>1040</v>
      </c>
      <c r="E29" s="36"/>
      <c r="F29" s="9" t="s">
        <v>5</v>
      </c>
      <c r="G29" s="9" t="s">
        <v>109</v>
      </c>
      <c r="H29" s="28">
        <v>1040</v>
      </c>
    </row>
    <row r="30" spans="1:8" ht="45" x14ac:dyDescent="0.3">
      <c r="A30" s="40" t="s">
        <v>110</v>
      </c>
      <c r="B30" s="9" t="s">
        <v>151</v>
      </c>
      <c r="C30" s="9"/>
      <c r="D30" s="28">
        <v>170</v>
      </c>
      <c r="E30" s="42" t="s">
        <v>112</v>
      </c>
      <c r="F30" s="9" t="s">
        <v>5</v>
      </c>
      <c r="G30" s="9" t="s">
        <v>111</v>
      </c>
      <c r="H30" s="28">
        <v>170</v>
      </c>
    </row>
    <row r="31" spans="1:8" ht="23.25" customHeight="1" x14ac:dyDescent="0.25">
      <c r="A31" s="40" t="s">
        <v>113</v>
      </c>
      <c r="B31" s="9" t="s">
        <v>91</v>
      </c>
      <c r="D31" s="28">
        <v>242</v>
      </c>
      <c r="E31" s="25" t="s">
        <v>114</v>
      </c>
      <c r="F31" s="9" t="s">
        <v>5</v>
      </c>
      <c r="G31" s="9" t="s">
        <v>115</v>
      </c>
      <c r="H31" s="28">
        <v>242</v>
      </c>
    </row>
    <row r="32" spans="1:8" ht="30" x14ac:dyDescent="0.25">
      <c r="A32" s="40" t="s">
        <v>116</v>
      </c>
      <c r="B32" s="9" t="s">
        <v>9</v>
      </c>
      <c r="C32" s="43"/>
      <c r="D32" s="28">
        <v>60</v>
      </c>
      <c r="E32" s="44" t="s">
        <v>118</v>
      </c>
      <c r="F32" s="9" t="s">
        <v>5</v>
      </c>
      <c r="G32" s="28" t="s">
        <v>117</v>
      </c>
      <c r="H32" s="28">
        <v>240</v>
      </c>
    </row>
    <row r="33" spans="1:8" ht="30" x14ac:dyDescent="0.25">
      <c r="A33" s="40" t="s">
        <v>119</v>
      </c>
      <c r="B33" s="9" t="s">
        <v>120</v>
      </c>
      <c r="C33" s="25" t="s">
        <v>121</v>
      </c>
      <c r="D33" s="28">
        <v>130</v>
      </c>
      <c r="E33" s="9"/>
      <c r="F33" s="9" t="s">
        <v>5</v>
      </c>
      <c r="G33" s="9" t="s">
        <v>122</v>
      </c>
      <c r="H33" s="28">
        <v>130</v>
      </c>
    </row>
    <row r="34" spans="1:8" ht="90" x14ac:dyDescent="0.25">
      <c r="A34" s="40" t="s">
        <v>123</v>
      </c>
      <c r="B34" s="25" t="s">
        <v>22</v>
      </c>
      <c r="C34" s="25" t="s">
        <v>146</v>
      </c>
      <c r="D34" s="28">
        <v>1140</v>
      </c>
      <c r="E34" s="25"/>
      <c r="F34" s="9" t="s">
        <v>5</v>
      </c>
      <c r="G34" s="9" t="s">
        <v>124</v>
      </c>
      <c r="H34" s="28">
        <v>1140</v>
      </c>
    </row>
    <row r="35" spans="1:8" x14ac:dyDescent="0.25">
      <c r="A35" s="40" t="s">
        <v>125</v>
      </c>
      <c r="B35" s="25" t="s">
        <v>152</v>
      </c>
      <c r="C35" s="25" t="s">
        <v>126</v>
      </c>
      <c r="D35" s="25">
        <v>105</v>
      </c>
      <c r="E35" s="25"/>
      <c r="F35" s="9" t="s">
        <v>5</v>
      </c>
      <c r="G35" s="25" t="s">
        <v>127</v>
      </c>
      <c r="H35" s="25">
        <v>700</v>
      </c>
    </row>
    <row r="36" spans="1:8" ht="75" x14ac:dyDescent="0.25">
      <c r="A36" s="40" t="s">
        <v>128</v>
      </c>
      <c r="B36" s="9" t="s">
        <v>129</v>
      </c>
      <c r="C36" s="9" t="s">
        <v>150</v>
      </c>
      <c r="D36" s="9">
        <v>550</v>
      </c>
      <c r="E36" s="9"/>
      <c r="F36" s="45" t="s">
        <v>5</v>
      </c>
      <c r="G36" s="9" t="s">
        <v>130</v>
      </c>
      <c r="H36" s="9">
        <v>550</v>
      </c>
    </row>
    <row r="37" spans="1:8" ht="45" x14ac:dyDescent="0.25">
      <c r="A37" s="40" t="s">
        <v>131</v>
      </c>
      <c r="B37" s="9" t="s">
        <v>132</v>
      </c>
      <c r="C37" s="9" t="s">
        <v>133</v>
      </c>
      <c r="D37" s="9">
        <v>1934</v>
      </c>
      <c r="E37" s="9"/>
      <c r="F37" s="9" t="s">
        <v>5</v>
      </c>
      <c r="G37" s="9" t="s">
        <v>134</v>
      </c>
      <c r="H37" s="9">
        <v>1934</v>
      </c>
    </row>
    <row r="38" spans="1:8" ht="150" x14ac:dyDescent="0.25">
      <c r="A38" s="40" t="s">
        <v>135</v>
      </c>
      <c r="B38" s="9" t="s">
        <v>136</v>
      </c>
      <c r="C38" s="9" t="s">
        <v>154</v>
      </c>
      <c r="D38" s="9">
        <v>0</v>
      </c>
      <c r="E38" s="9"/>
      <c r="F38" s="9" t="s">
        <v>5</v>
      </c>
      <c r="G38" s="9" t="s">
        <v>137</v>
      </c>
      <c r="H38" s="9">
        <v>9900</v>
      </c>
    </row>
    <row r="39" spans="1:8" ht="45" x14ac:dyDescent="0.25">
      <c r="A39" s="40" t="s">
        <v>138</v>
      </c>
      <c r="B39" s="45" t="s">
        <v>153</v>
      </c>
      <c r="C39" s="9" t="s">
        <v>139</v>
      </c>
      <c r="D39" s="9">
        <v>132</v>
      </c>
      <c r="E39" s="45"/>
      <c r="F39" s="45" t="s">
        <v>5</v>
      </c>
      <c r="G39" s="45" t="s">
        <v>140</v>
      </c>
      <c r="H39" s="9">
        <v>132</v>
      </c>
    </row>
    <row r="40" spans="1:8" ht="60" x14ac:dyDescent="0.25">
      <c r="A40" s="40" t="s">
        <v>141</v>
      </c>
      <c r="B40" s="45" t="s">
        <v>10</v>
      </c>
      <c r="C40" s="46" t="s">
        <v>142</v>
      </c>
      <c r="D40" s="9">
        <v>220</v>
      </c>
      <c r="E40" s="45"/>
      <c r="F40" s="45" t="s">
        <v>5</v>
      </c>
      <c r="G40" s="45" t="s">
        <v>143</v>
      </c>
      <c r="H40" s="9">
        <v>220</v>
      </c>
    </row>
    <row r="41" spans="1:8" x14ac:dyDescent="0.25">
      <c r="A41" s="10"/>
      <c r="B41" s="4"/>
      <c r="C41" s="4"/>
      <c r="D41" s="14"/>
      <c r="E41" s="4"/>
      <c r="F41" s="4"/>
      <c r="G41" s="4"/>
      <c r="H41" s="4"/>
    </row>
    <row r="42" spans="1:8" x14ac:dyDescent="0.25">
      <c r="A42" s="10"/>
      <c r="B42" s="4"/>
      <c r="C42" s="4"/>
      <c r="D42" s="14"/>
      <c r="E42" s="4"/>
      <c r="F42" s="4"/>
      <c r="G42" s="4"/>
      <c r="H42" s="4"/>
    </row>
    <row r="43" spans="1:8" x14ac:dyDescent="0.25">
      <c r="A43" s="10"/>
      <c r="B43" s="4"/>
      <c r="C43" s="4"/>
      <c r="D43" s="14"/>
      <c r="E43" s="11"/>
      <c r="F43" s="4"/>
      <c r="G43" s="4"/>
      <c r="H43" s="4"/>
    </row>
    <row r="44" spans="1:8" x14ac:dyDescent="0.25">
      <c r="A44" s="10"/>
      <c r="B44" s="4"/>
      <c r="C44" s="4"/>
      <c r="D44" s="14"/>
      <c r="E44" s="4"/>
      <c r="F44" s="4"/>
      <c r="G44" s="4"/>
      <c r="H44" s="4"/>
    </row>
    <row r="45" spans="1:8" x14ac:dyDescent="0.25">
      <c r="A45" s="10"/>
      <c r="B45" s="4"/>
      <c r="C45" s="4"/>
      <c r="D45" s="14"/>
      <c r="E45" s="4"/>
      <c r="F45" s="4"/>
      <c r="G45" s="4"/>
      <c r="H45" s="4"/>
    </row>
    <row r="46" spans="1:8" x14ac:dyDescent="0.25">
      <c r="A46" s="10"/>
      <c r="B46" s="4"/>
      <c r="C46" s="4"/>
      <c r="D46" s="14"/>
      <c r="E46" s="4"/>
      <c r="F46" s="4"/>
      <c r="G46" s="4"/>
      <c r="H46" s="4"/>
    </row>
    <row r="47" spans="1:8" x14ac:dyDescent="0.25">
      <c r="A47" s="10"/>
      <c r="B47" s="4"/>
      <c r="C47" s="4"/>
      <c r="D47" s="29"/>
      <c r="E47" s="11"/>
      <c r="F47" s="4"/>
      <c r="G47" s="13"/>
      <c r="H47" s="13"/>
    </row>
    <row r="48" spans="1:8" x14ac:dyDescent="0.25">
      <c r="A48" s="10"/>
      <c r="B48" s="4"/>
      <c r="C48" s="4"/>
      <c r="D48" s="29"/>
      <c r="E48" s="11"/>
      <c r="F48" s="4"/>
      <c r="G48" s="13"/>
      <c r="H48" s="13"/>
    </row>
    <row r="49" spans="1:8" x14ac:dyDescent="0.25">
      <c r="A49" s="10"/>
      <c r="B49" s="14"/>
      <c r="C49" s="14"/>
      <c r="D49" s="29"/>
      <c r="E49" s="11"/>
      <c r="F49" s="4"/>
      <c r="G49" s="13"/>
      <c r="H49" s="13"/>
    </row>
    <row r="50" spans="1:8" x14ac:dyDescent="0.25">
      <c r="A50" s="10"/>
      <c r="B50" s="14"/>
      <c r="C50" s="14"/>
      <c r="D50" s="29"/>
      <c r="E50" s="11"/>
      <c r="F50" s="4"/>
      <c r="G50" s="13"/>
      <c r="H50" s="15"/>
    </row>
    <row r="51" spans="1:8" x14ac:dyDescent="0.25">
      <c r="A51" s="16"/>
      <c r="B51" s="14"/>
      <c r="C51" s="4"/>
      <c r="D51" s="14"/>
      <c r="E51" s="14"/>
      <c r="F51" s="14"/>
      <c r="G51" s="14"/>
      <c r="H51" s="14"/>
    </row>
    <row r="52" spans="1:8" x14ac:dyDescent="0.25">
      <c r="A52" s="16"/>
      <c r="B52" s="14"/>
      <c r="C52" s="14"/>
      <c r="D52" s="29"/>
      <c r="E52" s="11"/>
      <c r="F52" s="14"/>
      <c r="G52" s="13"/>
      <c r="H52" s="13"/>
    </row>
    <row r="53" spans="1:8" x14ac:dyDescent="0.25">
      <c r="A53" s="16"/>
      <c r="B53" s="14"/>
      <c r="C53" s="14"/>
      <c r="D53" s="29"/>
      <c r="E53" s="11"/>
      <c r="F53" s="14"/>
      <c r="G53" s="13"/>
      <c r="H53" s="13"/>
    </row>
    <row r="54" spans="1:8" x14ac:dyDescent="0.25">
      <c r="A54" s="16"/>
      <c r="B54" s="14"/>
      <c r="C54" s="4"/>
      <c r="D54" s="29"/>
      <c r="E54" s="11"/>
      <c r="F54" s="14"/>
      <c r="G54" s="13"/>
      <c r="H54" s="13"/>
    </row>
    <row r="55" spans="1:8" x14ac:dyDescent="0.25">
      <c r="A55" s="16"/>
      <c r="B55" s="4"/>
      <c r="C55" s="4"/>
      <c r="D55" s="14"/>
      <c r="E55" s="17"/>
      <c r="F55" s="4"/>
      <c r="G55" s="4"/>
      <c r="H55" s="18"/>
    </row>
    <row r="56" spans="1:8" x14ac:dyDescent="0.25">
      <c r="A56" s="16"/>
      <c r="B56" s="4"/>
      <c r="C56" s="4"/>
      <c r="D56" s="14"/>
      <c r="E56" s="17"/>
      <c r="F56" s="4"/>
      <c r="G56" s="4"/>
      <c r="H56" s="18"/>
    </row>
    <row r="57" spans="1:8" x14ac:dyDescent="0.25">
      <c r="A57" s="4"/>
      <c r="B57" s="4"/>
      <c r="C57" s="4"/>
      <c r="D57" s="14"/>
      <c r="E57" s="4"/>
      <c r="F57" s="4"/>
      <c r="G57" s="4"/>
      <c r="H57" s="4"/>
    </row>
    <row r="58" spans="1:8" x14ac:dyDescent="0.25">
      <c r="A58" s="4"/>
      <c r="B58" s="4"/>
      <c r="C58" s="4"/>
      <c r="D58" s="14"/>
      <c r="E58" s="4"/>
      <c r="F58" s="4"/>
      <c r="G58" s="4"/>
      <c r="H58" s="4"/>
    </row>
    <row r="59" spans="1:8" x14ac:dyDescent="0.25">
      <c r="A59" s="4"/>
      <c r="B59" s="4"/>
      <c r="C59" s="4"/>
      <c r="D59" s="14"/>
      <c r="E59" s="4"/>
      <c r="F59" s="4"/>
      <c r="G59" s="4"/>
      <c r="H59" s="4"/>
    </row>
    <row r="60" spans="1:8" x14ac:dyDescent="0.25">
      <c r="A60" s="4"/>
      <c r="B60" s="4"/>
      <c r="C60" s="4"/>
      <c r="D60" s="14"/>
      <c r="E60" s="4"/>
      <c r="F60" s="4"/>
      <c r="G60" s="4"/>
      <c r="H60" s="4"/>
    </row>
    <row r="61" spans="1:8" x14ac:dyDescent="0.25">
      <c r="A61" s="4"/>
      <c r="B61" s="4"/>
      <c r="C61" s="4"/>
      <c r="D61" s="29"/>
      <c r="E61" s="11"/>
      <c r="F61" s="4"/>
      <c r="G61" s="13"/>
      <c r="H61" s="4"/>
    </row>
    <row r="62" spans="1:8" x14ac:dyDescent="0.25">
      <c r="A62" s="4"/>
      <c r="B62" s="4"/>
      <c r="C62" s="4"/>
      <c r="D62" s="29"/>
      <c r="E62" s="11"/>
      <c r="F62" s="4"/>
      <c r="G62" s="13"/>
      <c r="H62" s="4"/>
    </row>
    <row r="63" spans="1:8" x14ac:dyDescent="0.25">
      <c r="A63" s="4"/>
      <c r="B63" s="4"/>
      <c r="C63" s="11"/>
      <c r="D63" s="29"/>
      <c r="E63" s="4"/>
      <c r="F63" s="4"/>
      <c r="G63" s="13"/>
      <c r="H63" s="4"/>
    </row>
    <row r="64" spans="1:8" x14ac:dyDescent="0.25">
      <c r="A64" s="4"/>
      <c r="B64" s="4"/>
      <c r="C64" s="4"/>
      <c r="D64" s="14"/>
      <c r="E64" s="12"/>
      <c r="F64" s="4"/>
      <c r="G64" s="14"/>
      <c r="H64" s="4"/>
    </row>
    <row r="65" spans="1:8" x14ac:dyDescent="0.25">
      <c r="A65" s="4"/>
      <c r="B65" s="4"/>
      <c r="C65" s="4"/>
      <c r="D65" s="14"/>
      <c r="E65" s="17"/>
      <c r="F65" s="4"/>
      <c r="G65" s="14"/>
      <c r="H65" s="18"/>
    </row>
    <row r="66" spans="1:8" x14ac:dyDescent="0.25">
      <c r="A66" s="4"/>
      <c r="B66" s="4"/>
      <c r="C66" s="4"/>
      <c r="D66" s="29"/>
      <c r="E66" s="11"/>
      <c r="F66" s="4"/>
      <c r="G66" s="13"/>
      <c r="H66" s="18"/>
    </row>
    <row r="67" spans="1:8" x14ac:dyDescent="0.25">
      <c r="A67" s="4"/>
      <c r="B67" s="15"/>
      <c r="C67" s="17"/>
      <c r="D67" s="30"/>
      <c r="E67" s="15"/>
      <c r="F67" s="4"/>
      <c r="G67" s="4"/>
      <c r="H67" s="13"/>
    </row>
    <row r="68" spans="1:8" x14ac:dyDescent="0.25">
      <c r="A68" s="4"/>
      <c r="B68" s="15"/>
      <c r="C68" s="4"/>
      <c r="D68" s="29"/>
      <c r="E68" s="11"/>
      <c r="F68" s="4"/>
      <c r="G68" s="13"/>
      <c r="H68" s="13"/>
    </row>
    <row r="69" spans="1:8" x14ac:dyDescent="0.25">
      <c r="A69" s="4"/>
      <c r="B69" s="4"/>
      <c r="C69" s="4"/>
      <c r="D69" s="14"/>
      <c r="E69" s="4"/>
      <c r="F69" s="4"/>
      <c r="G69" s="4"/>
      <c r="H69" s="4"/>
    </row>
    <row r="70" spans="1:8" x14ac:dyDescent="0.25">
      <c r="A70" s="4"/>
      <c r="B70" s="4"/>
      <c r="C70" s="4"/>
      <c r="D70" s="14"/>
      <c r="E70" s="4"/>
      <c r="F70" s="4"/>
      <c r="G70" s="4"/>
      <c r="H70" s="4"/>
    </row>
    <row r="71" spans="1:8" x14ac:dyDescent="0.25">
      <c r="A71" s="4"/>
      <c r="B71" s="15"/>
      <c r="C71" s="4"/>
      <c r="D71" s="29"/>
      <c r="E71" s="19"/>
      <c r="F71" s="4"/>
      <c r="G71" s="13"/>
      <c r="H71" s="13"/>
    </row>
    <row r="72" spans="1:8" x14ac:dyDescent="0.25">
      <c r="A72" s="4"/>
      <c r="B72" s="4"/>
      <c r="C72" s="4"/>
      <c r="D72" s="14"/>
      <c r="E72" s="4"/>
      <c r="F72" s="4"/>
      <c r="G72" s="4"/>
      <c r="H72" s="4"/>
    </row>
    <row r="73" spans="1:8" x14ac:dyDescent="0.25">
      <c r="A73" s="4"/>
      <c r="B73" s="4"/>
      <c r="C73" s="4"/>
      <c r="D73" s="14"/>
      <c r="E73" s="4"/>
      <c r="F73" s="4"/>
      <c r="G73" s="4"/>
      <c r="H73" s="4"/>
    </row>
    <row r="74" spans="1:8" x14ac:dyDescent="0.25">
      <c r="A74" s="4"/>
      <c r="B74" s="4"/>
      <c r="C74" s="4"/>
      <c r="D74" s="14"/>
      <c r="E74" s="4"/>
      <c r="F74" s="4"/>
      <c r="G74" s="4"/>
      <c r="H74" s="4"/>
    </row>
    <row r="75" spans="1:8" x14ac:dyDescent="0.25">
      <c r="A75" s="4"/>
      <c r="B75" s="4"/>
      <c r="C75" s="4"/>
      <c r="D75" s="14"/>
      <c r="E75" s="4"/>
      <c r="F75" s="4"/>
      <c r="G75" s="4"/>
      <c r="H75" s="4"/>
    </row>
    <row r="76" spans="1:8" x14ac:dyDescent="0.25">
      <c r="A76" s="4"/>
      <c r="B76" s="4"/>
      <c r="C76" s="4"/>
      <c r="D76" s="14"/>
      <c r="E76" s="4"/>
      <c r="F76" s="4"/>
      <c r="G76" s="4"/>
      <c r="H76" s="4"/>
    </row>
    <row r="77" spans="1:8" x14ac:dyDescent="0.25">
      <c r="A77" s="4"/>
      <c r="B77" s="4"/>
      <c r="C77" s="4"/>
      <c r="D77" s="14"/>
      <c r="E77" s="4"/>
      <c r="F77" s="4"/>
      <c r="G77" s="4"/>
      <c r="H77" s="4"/>
    </row>
    <row r="78" spans="1:8" x14ac:dyDescent="0.25">
      <c r="A78" s="4"/>
      <c r="B78" s="4"/>
      <c r="C78" s="4"/>
      <c r="D78" s="14"/>
      <c r="E78" s="4"/>
      <c r="F78" s="4"/>
      <c r="G78" s="4"/>
      <c r="H78" s="4"/>
    </row>
    <row r="79" spans="1:8" x14ac:dyDescent="0.25">
      <c r="A79" s="4"/>
      <c r="B79" s="4"/>
      <c r="C79" s="4"/>
      <c r="D79" s="14"/>
      <c r="E79" s="12"/>
      <c r="F79" s="4"/>
      <c r="G79" s="14"/>
      <c r="H79" s="4"/>
    </row>
    <row r="80" spans="1:8" x14ac:dyDescent="0.25">
      <c r="A80" s="4"/>
      <c r="B80" s="4"/>
      <c r="C80" s="4"/>
      <c r="D80" s="14"/>
      <c r="E80" s="4"/>
      <c r="F80" s="4"/>
      <c r="G80" s="4"/>
      <c r="H80" s="4"/>
    </row>
    <row r="81" spans="1:8" x14ac:dyDescent="0.25">
      <c r="A81" s="4"/>
      <c r="B81" s="4"/>
      <c r="C81" s="4"/>
      <c r="D81" s="14"/>
      <c r="E81" s="4"/>
      <c r="F81" s="4"/>
      <c r="G81" s="4"/>
      <c r="H81" s="4"/>
    </row>
    <row r="82" spans="1:8" x14ac:dyDescent="0.25">
      <c r="A82" s="4"/>
      <c r="B82" s="4"/>
      <c r="C82" s="4"/>
      <c r="D82" s="14"/>
      <c r="E82" s="4"/>
      <c r="F82" s="4"/>
      <c r="G82" s="4"/>
      <c r="H82" s="4"/>
    </row>
    <row r="83" spans="1:8" x14ac:dyDescent="0.25">
      <c r="A83" s="4"/>
      <c r="B83" s="15"/>
      <c r="C83" s="4"/>
      <c r="D83" s="29"/>
      <c r="E83" s="19"/>
      <c r="F83" s="4"/>
      <c r="G83" s="13"/>
      <c r="H83" s="13"/>
    </row>
    <row r="84" spans="1:8" x14ac:dyDescent="0.25">
      <c r="A84" s="4"/>
      <c r="B84" s="4"/>
      <c r="C84" s="4"/>
      <c r="D84" s="14"/>
      <c r="E84" s="4"/>
      <c r="F84" s="4"/>
      <c r="G84" s="4"/>
      <c r="H84" s="4"/>
    </row>
    <row r="85" spans="1:8" x14ac:dyDescent="0.25">
      <c r="A85" s="4"/>
      <c r="B85" s="4"/>
      <c r="C85" s="4"/>
      <c r="D85" s="14"/>
      <c r="E85" s="4"/>
      <c r="F85" s="4"/>
      <c r="G85" s="4"/>
      <c r="H85" s="4"/>
    </row>
    <row r="86" spans="1:8" x14ac:dyDescent="0.25">
      <c r="A86" s="4"/>
      <c r="B86" s="4"/>
      <c r="C86" s="4"/>
      <c r="D86" s="14"/>
      <c r="E86" s="4"/>
      <c r="F86" s="4"/>
      <c r="G86" s="4"/>
      <c r="H86" s="4"/>
    </row>
    <row r="87" spans="1:8" x14ac:dyDescent="0.25">
      <c r="A87" s="4"/>
      <c r="B87" s="4"/>
      <c r="C87" s="4"/>
      <c r="D87" s="14"/>
      <c r="E87" s="4"/>
      <c r="F87" s="4"/>
      <c r="G87" s="4"/>
      <c r="H87" s="4"/>
    </row>
    <row r="88" spans="1:8" x14ac:dyDescent="0.25">
      <c r="A88" s="4"/>
      <c r="B88" s="4"/>
      <c r="C88" s="4"/>
      <c r="D88" s="14"/>
      <c r="E88" s="4"/>
      <c r="F88" s="4"/>
      <c r="G88" s="4"/>
      <c r="H88" s="4"/>
    </row>
    <row r="89" spans="1:8" x14ac:dyDescent="0.25">
      <c r="A89" s="4"/>
      <c r="B89" s="4"/>
      <c r="C89" s="4"/>
      <c r="D89" s="14"/>
      <c r="E89" s="4"/>
      <c r="F89" s="4"/>
      <c r="G89" s="4"/>
      <c r="H89" s="4"/>
    </row>
    <row r="90" spans="1:8" x14ac:dyDescent="0.25">
      <c r="A90" s="4"/>
      <c r="B90" s="4"/>
      <c r="C90" s="4"/>
      <c r="D90" s="14"/>
      <c r="E90" s="4"/>
      <c r="F90" s="4"/>
      <c r="G90" s="4"/>
      <c r="H90" s="4"/>
    </row>
    <row r="91" spans="1:8" x14ac:dyDescent="0.25">
      <c r="A91" s="4"/>
      <c r="B91" s="4"/>
      <c r="C91" s="4"/>
      <c r="D91" s="14"/>
      <c r="E91" s="4"/>
      <c r="F91" s="4"/>
      <c r="G91" s="4"/>
      <c r="H91" s="4"/>
    </row>
    <row r="92" spans="1:8" x14ac:dyDescent="0.25">
      <c r="A92" s="4"/>
      <c r="B92" s="4"/>
      <c r="C92" s="4"/>
      <c r="D92" s="14"/>
      <c r="E92" s="4"/>
      <c r="F92" s="4"/>
      <c r="G92" s="4"/>
      <c r="H92" s="4"/>
    </row>
    <row r="93" spans="1:8" x14ac:dyDescent="0.25">
      <c r="A93" s="4"/>
      <c r="B93" s="4"/>
      <c r="C93" s="4"/>
      <c r="D93" s="14"/>
      <c r="E93" s="4"/>
      <c r="F93" s="4"/>
      <c r="G93" s="4"/>
      <c r="H93" s="4"/>
    </row>
    <row r="94" spans="1:8" x14ac:dyDescent="0.25">
      <c r="A94" s="4"/>
      <c r="B94" s="4"/>
      <c r="C94" s="4"/>
      <c r="D94" s="14"/>
      <c r="E94" s="4"/>
      <c r="F94" s="4"/>
      <c r="G94" s="4"/>
      <c r="H94" s="4"/>
    </row>
    <row r="95" spans="1:8" x14ac:dyDescent="0.25">
      <c r="A95" s="4"/>
      <c r="B95" s="4"/>
      <c r="C95" s="4"/>
      <c r="D95" s="14"/>
      <c r="E95" s="4"/>
      <c r="F95" s="4"/>
      <c r="G95" s="4"/>
      <c r="H95" s="4"/>
    </row>
    <row r="96" spans="1:8" x14ac:dyDescent="0.25">
      <c r="A96" s="4"/>
      <c r="B96" s="4"/>
      <c r="C96" s="4"/>
      <c r="D96" s="14"/>
      <c r="E96" s="4"/>
      <c r="F96" s="4"/>
      <c r="G96" s="4"/>
      <c r="H96" s="4"/>
    </row>
    <row r="97" spans="1:8" x14ac:dyDescent="0.25">
      <c r="A97" s="4"/>
      <c r="B97" s="4"/>
      <c r="C97" s="4"/>
      <c r="D97" s="14"/>
      <c r="E97" s="4"/>
      <c r="F97" s="4"/>
      <c r="G97" s="4"/>
      <c r="H97" s="4"/>
    </row>
    <row r="98" spans="1:8" x14ac:dyDescent="0.25">
      <c r="A98" s="4"/>
      <c r="B98" s="4"/>
      <c r="C98" s="4"/>
      <c r="D98" s="14"/>
      <c r="E98" s="4"/>
      <c r="F98" s="4"/>
      <c r="G98" s="4"/>
      <c r="H98" s="4"/>
    </row>
    <row r="99" spans="1:8" x14ac:dyDescent="0.25">
      <c r="A99" s="4"/>
      <c r="B99" s="4"/>
      <c r="C99" s="4"/>
      <c r="D99" s="14"/>
      <c r="E99" s="4"/>
      <c r="F99" s="4"/>
      <c r="G99" s="4"/>
      <c r="H99" s="4"/>
    </row>
    <row r="100" spans="1:8" x14ac:dyDescent="0.25">
      <c r="A100" s="4"/>
      <c r="B100" s="4"/>
      <c r="C100" s="4"/>
      <c r="D100" s="14"/>
      <c r="E100" s="4"/>
      <c r="F100" s="4"/>
      <c r="G100" s="4"/>
      <c r="H100" s="4"/>
    </row>
    <row r="101" spans="1:8" x14ac:dyDescent="0.25">
      <c r="A101" s="4"/>
      <c r="B101" s="4"/>
      <c r="C101" s="4"/>
      <c r="D101" s="14"/>
      <c r="E101" s="4"/>
      <c r="F101" s="4"/>
      <c r="G101" s="4"/>
      <c r="H101" s="4"/>
    </row>
    <row r="102" spans="1:8" x14ac:dyDescent="0.25">
      <c r="A102" s="4"/>
      <c r="B102" s="4"/>
      <c r="C102" s="4"/>
      <c r="D102" s="14"/>
      <c r="E102" s="4"/>
      <c r="F102" s="4"/>
      <c r="G102" s="4"/>
      <c r="H102" s="4"/>
    </row>
    <row r="103" spans="1:8" x14ac:dyDescent="0.25">
      <c r="A103" s="4"/>
      <c r="B103" s="4"/>
      <c r="C103" s="4"/>
      <c r="D103" s="14"/>
      <c r="E103" s="4"/>
      <c r="F103" s="4"/>
      <c r="G103" s="4"/>
      <c r="H103" s="4"/>
    </row>
    <row r="104" spans="1:8" x14ac:dyDescent="0.25">
      <c r="A104" s="4"/>
      <c r="B104" s="4"/>
      <c r="C104" s="4"/>
      <c r="D104" s="14"/>
      <c r="E104" s="4"/>
      <c r="F104" s="4"/>
      <c r="G104" s="4"/>
      <c r="H104" s="4"/>
    </row>
    <row r="105" spans="1:8" x14ac:dyDescent="0.25">
      <c r="A105" s="4"/>
      <c r="B105" s="4"/>
      <c r="C105" s="4"/>
      <c r="D105" s="14"/>
      <c r="E105" s="4"/>
      <c r="F105" s="4"/>
      <c r="G105" s="4"/>
      <c r="H105" s="4"/>
    </row>
    <row r="106" spans="1:8" x14ac:dyDescent="0.25">
      <c r="A106" s="4"/>
      <c r="B106" s="4"/>
      <c r="C106" s="4"/>
      <c r="D106" s="14"/>
      <c r="E106" s="4"/>
      <c r="F106" s="4"/>
      <c r="G106" s="4"/>
      <c r="H106" s="4"/>
    </row>
    <row r="107" spans="1:8" x14ac:dyDescent="0.25">
      <c r="A107" s="4"/>
      <c r="B107" s="4"/>
      <c r="C107" s="4"/>
      <c r="D107" s="14"/>
      <c r="E107" s="4"/>
      <c r="F107" s="4"/>
      <c r="G107" s="4"/>
      <c r="H107" s="4"/>
    </row>
    <row r="108" spans="1:8" x14ac:dyDescent="0.25">
      <c r="A108" s="4"/>
      <c r="B108" s="4"/>
      <c r="C108" s="4"/>
      <c r="D108" s="14"/>
      <c r="E108" s="4"/>
      <c r="F108" s="4"/>
      <c r="G108" s="4"/>
      <c r="H108" s="4"/>
    </row>
    <row r="109" spans="1:8" x14ac:dyDescent="0.25">
      <c r="A109" s="4"/>
      <c r="B109" s="4"/>
      <c r="C109" s="4"/>
      <c r="D109" s="14"/>
      <c r="E109" s="4"/>
      <c r="F109" s="4"/>
      <c r="G109" s="4"/>
      <c r="H109" s="4"/>
    </row>
    <row r="110" spans="1:8" x14ac:dyDescent="0.25">
      <c r="A110" s="4"/>
      <c r="B110" s="4"/>
      <c r="C110" s="4"/>
      <c r="D110" s="14"/>
      <c r="E110" s="4"/>
      <c r="F110" s="4"/>
      <c r="G110" s="4"/>
      <c r="H110" s="4"/>
    </row>
    <row r="111" spans="1:8" x14ac:dyDescent="0.25">
      <c r="A111" s="4"/>
      <c r="B111" s="4"/>
      <c r="C111" s="4"/>
      <c r="D111" s="14"/>
      <c r="E111" s="4"/>
      <c r="F111" s="4"/>
      <c r="G111" s="4"/>
      <c r="H111" s="4"/>
    </row>
    <row r="112" spans="1:8" x14ac:dyDescent="0.25">
      <c r="A112" s="4"/>
      <c r="B112" s="4"/>
      <c r="C112" s="4"/>
      <c r="D112" s="14"/>
      <c r="E112" s="4"/>
      <c r="F112" s="4"/>
      <c r="G112" s="4"/>
      <c r="H112" s="4"/>
    </row>
    <row r="113" spans="1:8" x14ac:dyDescent="0.25">
      <c r="A113" s="4"/>
      <c r="B113" s="4"/>
      <c r="C113" s="4"/>
      <c r="D113" s="14"/>
      <c r="E113" s="4"/>
      <c r="F113" s="4"/>
      <c r="G113" s="4"/>
      <c r="H113" s="4"/>
    </row>
    <row r="114" spans="1:8" x14ac:dyDescent="0.25">
      <c r="A114" s="4"/>
      <c r="B114" s="4"/>
      <c r="C114" s="4"/>
      <c r="D114" s="14"/>
      <c r="E114" s="4"/>
      <c r="F114" s="4"/>
      <c r="G114" s="4"/>
      <c r="H114" s="4"/>
    </row>
    <row r="115" spans="1:8" x14ac:dyDescent="0.25">
      <c r="A115" s="4"/>
      <c r="B115" s="4"/>
      <c r="C115" s="4"/>
      <c r="D115" s="14"/>
      <c r="E115" s="4"/>
      <c r="F115" s="4"/>
      <c r="G115" s="4"/>
      <c r="H115" s="4"/>
    </row>
    <row r="116" spans="1:8" x14ac:dyDescent="0.25">
      <c r="A116" s="4"/>
      <c r="B116" s="4"/>
      <c r="C116" s="4"/>
      <c r="D116" s="14"/>
      <c r="E116" s="4"/>
      <c r="F116" s="4"/>
      <c r="G116" s="4"/>
      <c r="H116" s="4"/>
    </row>
    <row r="117" spans="1:8" x14ac:dyDescent="0.25">
      <c r="A117" s="4"/>
      <c r="B117" s="4"/>
      <c r="C117" s="4"/>
      <c r="D117" s="14"/>
      <c r="E117" s="4"/>
      <c r="F117" s="4"/>
      <c r="G117" s="4"/>
      <c r="H117" s="4"/>
    </row>
    <row r="118" spans="1:8" x14ac:dyDescent="0.25">
      <c r="A118" s="4"/>
      <c r="B118" s="4"/>
      <c r="C118" s="4"/>
      <c r="D118" s="14"/>
      <c r="E118" s="4"/>
      <c r="F118" s="4"/>
      <c r="G118" s="4"/>
      <c r="H118" s="4"/>
    </row>
    <row r="119" spans="1:8" x14ac:dyDescent="0.25">
      <c r="A119" s="4"/>
      <c r="B119" s="4"/>
      <c r="C119" s="4"/>
      <c r="D119" s="14"/>
      <c r="E119" s="4"/>
      <c r="F119" s="4"/>
      <c r="G119" s="4"/>
      <c r="H119" s="4"/>
    </row>
    <row r="120" spans="1:8" x14ac:dyDescent="0.25">
      <c r="A120" s="4"/>
      <c r="B120" s="4"/>
      <c r="C120" s="4"/>
      <c r="D120" s="14"/>
      <c r="E120" s="4"/>
      <c r="F120" s="4"/>
      <c r="G120" s="4"/>
      <c r="H120" s="4"/>
    </row>
    <row r="121" spans="1:8" x14ac:dyDescent="0.25">
      <c r="A121" s="4"/>
      <c r="B121" s="4"/>
      <c r="C121" s="4"/>
      <c r="D121" s="14"/>
      <c r="E121" s="4"/>
      <c r="F121" s="4"/>
      <c r="G121" s="4"/>
      <c r="H121" s="4"/>
    </row>
    <row r="122" spans="1:8" x14ac:dyDescent="0.25">
      <c r="A122" s="4"/>
      <c r="B122" s="4"/>
      <c r="C122" s="4"/>
      <c r="D122" s="14"/>
      <c r="E122" s="4"/>
      <c r="F122" s="4"/>
      <c r="G122" s="4"/>
      <c r="H122" s="4"/>
    </row>
    <row r="123" spans="1:8" x14ac:dyDescent="0.25">
      <c r="A123" s="4"/>
      <c r="B123" s="4"/>
      <c r="C123" s="4"/>
      <c r="D123" s="14"/>
      <c r="E123" s="4"/>
      <c r="F123" s="4"/>
      <c r="G123" s="4"/>
      <c r="H123" s="4"/>
    </row>
    <row r="124" spans="1:8" x14ac:dyDescent="0.25">
      <c r="A124" s="4"/>
      <c r="B124" s="4"/>
      <c r="C124" s="4"/>
      <c r="D124" s="14"/>
      <c r="E124" s="4"/>
      <c r="F124" s="4"/>
      <c r="G124" s="4"/>
      <c r="H124" s="4"/>
    </row>
    <row r="125" spans="1:8" x14ac:dyDescent="0.25">
      <c r="A125" s="4"/>
      <c r="B125" s="4"/>
      <c r="C125" s="4"/>
      <c r="D125" s="14"/>
      <c r="E125" s="4"/>
      <c r="F125" s="4"/>
      <c r="G125" s="4"/>
      <c r="H125" s="4"/>
    </row>
    <row r="126" spans="1:8" x14ac:dyDescent="0.25">
      <c r="A126" s="4"/>
      <c r="B126" s="4"/>
      <c r="C126" s="4"/>
      <c r="D126" s="14"/>
      <c r="E126" s="4"/>
      <c r="F126" s="4"/>
      <c r="G126" s="4"/>
      <c r="H126" s="4"/>
    </row>
    <row r="127" spans="1:8" x14ac:dyDescent="0.25">
      <c r="A127" s="4"/>
      <c r="B127" s="4"/>
      <c r="C127" s="4"/>
      <c r="D127" s="14"/>
      <c r="E127" s="4"/>
      <c r="F127" s="4"/>
      <c r="G127" s="4"/>
      <c r="H127" s="4"/>
    </row>
    <row r="128" spans="1:8" x14ac:dyDescent="0.25">
      <c r="A128" s="4"/>
      <c r="B128" s="4"/>
      <c r="C128" s="4"/>
      <c r="D128" s="14"/>
      <c r="E128" s="4"/>
      <c r="F128" s="4"/>
      <c r="G128" s="4"/>
      <c r="H128" s="4"/>
    </row>
  </sheetData>
  <phoneticPr fontId="1" type="noConversion"/>
  <pageMargins left="0" right="0" top="0" bottom="0" header="0.3" footer="0.3"/>
  <pageSetup paperSize="9" scale="1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პროაქტიული 2026 წლის I კვარტალი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2026-04-06T11:10:17Z</dcterms:modified>
</cp:coreProperties>
</file>